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82997\Desktop\FORTAMUN 2020\"/>
    </mc:Choice>
  </mc:AlternateContent>
  <bookViews>
    <workbookView xWindow="600" yWindow="615" windowWidth="23235" windowHeight="9975"/>
  </bookViews>
  <sheets>
    <sheet name="Pobl Enc Inter" sheetId="3" r:id="rId1"/>
    <sheet name="Mensual" sheetId="4" r:id="rId2"/>
  </sheets>
  <externalReferences>
    <externalReference r:id="rId3"/>
    <externalReference r:id="rId4"/>
  </externalReferences>
  <definedNames>
    <definedName name="A_impresión_IM" localSheetId="0">#REF!</definedName>
    <definedName name="A_impresión_IM">#REF!</definedName>
    <definedName name="AJUSTES" hidden="1">{"'beneficiarios'!$A$1:$C$7"}</definedName>
    <definedName name="_xlnm.Database" localSheetId="0">#REF!</definedName>
    <definedName name="_xlnm.Database">#REF!</definedName>
    <definedName name="cierre_2001" localSheetId="0">'[1]deuda c sadm'!#REF!</definedName>
    <definedName name="cierre_2001">'[1]deuda c sadm'!#REF!</definedName>
    <definedName name="deuda" localSheetId="0">'[1]deuda c sadm'!#REF!</definedName>
    <definedName name="deuda">'[1]deuda c sadm'!#REF!</definedName>
    <definedName name="Deuda_ingTot" localSheetId="0">'[1]deuda c sadm'!#REF!</definedName>
    <definedName name="Deuda_ingTot">'[1]deuda c sadm'!#REF!</definedName>
    <definedName name="ENERO" localSheetId="0">#REF!</definedName>
    <definedName name="ENERO">#REF!</definedName>
    <definedName name="Fto_1" localSheetId="0">#REF!</definedName>
    <definedName name="Fto_1">#REF!</definedName>
    <definedName name="HTML_CodePage" hidden="1">1252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hidden="1">{"'beneficiarios'!$A$1:$C$7"}</definedName>
    <definedName name="ingresofederales" hidden="1">{"'beneficiarios'!$A$1:$C$7"}</definedName>
    <definedName name="Notas_Fto_1" localSheetId="0">#REF!</definedName>
    <definedName name="Notas_Fto_1">#REF!</definedName>
    <definedName name="Partidas">[2]TECHO!$B$1:$Q$2798</definedName>
    <definedName name="SINAJUSTE" hidden="1">{"'beneficiarios'!$A$1:$C$7"}</definedName>
    <definedName name="TOT" localSheetId="0">#REF!</definedName>
    <definedName name="TOT">#REF!</definedName>
    <definedName name="TOTAL" localSheetId="0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C3" i="4" l="1"/>
  <c r="C13" i="4" l="1"/>
  <c r="C14" i="4"/>
  <c r="C4" i="4"/>
  <c r="C5" i="4"/>
  <c r="C6" i="4"/>
  <c r="C7" i="4"/>
  <c r="C8" i="4"/>
  <c r="C9" i="4"/>
  <c r="C10" i="4"/>
  <c r="C11" i="4"/>
  <c r="C12" i="4"/>
  <c r="C15" i="4" l="1"/>
  <c r="B55" i="3"/>
  <c r="C54" i="3" s="1"/>
  <c r="E54" i="3" s="1"/>
  <c r="C4" i="3" l="1"/>
  <c r="E4" i="3" s="1"/>
  <c r="C8" i="3"/>
  <c r="E8" i="3" s="1"/>
  <c r="C12" i="3"/>
  <c r="E12" i="3" s="1"/>
  <c r="C16" i="3"/>
  <c r="E16" i="3" s="1"/>
  <c r="C20" i="3"/>
  <c r="E20" i="3" s="1"/>
  <c r="C24" i="3"/>
  <c r="E24" i="3" s="1"/>
  <c r="C28" i="3"/>
  <c r="E28" i="3" s="1"/>
  <c r="C32" i="3"/>
  <c r="E32" i="3" s="1"/>
  <c r="C36" i="3"/>
  <c r="E36" i="3" s="1"/>
  <c r="C40" i="3"/>
  <c r="E40" i="3" s="1"/>
  <c r="C44" i="3"/>
  <c r="E44" i="3" s="1"/>
  <c r="C48" i="3"/>
  <c r="E48" i="3" s="1"/>
  <c r="C6" i="3"/>
  <c r="E6" i="3" s="1"/>
  <c r="C10" i="3"/>
  <c r="E10" i="3" s="1"/>
  <c r="C14" i="3"/>
  <c r="E14" i="3" s="1"/>
  <c r="C18" i="3"/>
  <c r="E18" i="3" s="1"/>
  <c r="C22" i="3"/>
  <c r="E22" i="3" s="1"/>
  <c r="C26" i="3"/>
  <c r="E26" i="3" s="1"/>
  <c r="C30" i="3"/>
  <c r="E30" i="3" s="1"/>
  <c r="C34" i="3"/>
  <c r="E34" i="3" s="1"/>
  <c r="C38" i="3"/>
  <c r="E38" i="3" s="1"/>
  <c r="C42" i="3"/>
  <c r="E42" i="3" s="1"/>
  <c r="C46" i="3"/>
  <c r="E46" i="3" s="1"/>
  <c r="C51" i="3"/>
  <c r="E51" i="3" s="1"/>
  <c r="C5" i="3"/>
  <c r="E5" i="3" s="1"/>
  <c r="C7" i="3"/>
  <c r="E7" i="3" s="1"/>
  <c r="C9" i="3"/>
  <c r="E9" i="3" s="1"/>
  <c r="C11" i="3"/>
  <c r="E11" i="3" s="1"/>
  <c r="C13" i="3"/>
  <c r="E13" i="3" s="1"/>
  <c r="C15" i="3"/>
  <c r="E15" i="3" s="1"/>
  <c r="C17" i="3"/>
  <c r="E17" i="3" s="1"/>
  <c r="C19" i="3"/>
  <c r="E19" i="3" s="1"/>
  <c r="C21" i="3"/>
  <c r="E21" i="3" s="1"/>
  <c r="C23" i="3"/>
  <c r="E23" i="3" s="1"/>
  <c r="C25" i="3"/>
  <c r="E25" i="3" s="1"/>
  <c r="C27" i="3"/>
  <c r="E27" i="3" s="1"/>
  <c r="C29" i="3"/>
  <c r="E29" i="3" s="1"/>
  <c r="C31" i="3"/>
  <c r="E31" i="3" s="1"/>
  <c r="C33" i="3"/>
  <c r="E33" i="3" s="1"/>
  <c r="C35" i="3"/>
  <c r="E35" i="3" s="1"/>
  <c r="C37" i="3"/>
  <c r="E37" i="3" s="1"/>
  <c r="C39" i="3"/>
  <c r="E39" i="3" s="1"/>
  <c r="C41" i="3"/>
  <c r="E41" i="3" s="1"/>
  <c r="C43" i="3"/>
  <c r="E43" i="3" s="1"/>
  <c r="C45" i="3"/>
  <c r="E45" i="3" s="1"/>
  <c r="C47" i="3"/>
  <c r="E47" i="3" s="1"/>
  <c r="C49" i="3"/>
  <c r="E49" i="3" s="1"/>
  <c r="C53" i="3"/>
  <c r="E53" i="3" s="1"/>
  <c r="C50" i="3"/>
  <c r="E50" i="3" s="1"/>
  <c r="C52" i="3"/>
  <c r="E52" i="3" s="1"/>
  <c r="E55" i="3" l="1"/>
  <c r="C55" i="3"/>
</calcChain>
</file>

<file path=xl/sharedStrings.xml><?xml version="1.0" encoding="utf-8"?>
<sst xmlns="http://schemas.openxmlformats.org/spreadsheetml/2006/main" count="73" uniqueCount="73">
  <si>
    <t>MUNICIPIO</t>
  </si>
  <si>
    <t>COEFICIENTE DE DISTRIBUCION</t>
  </si>
  <si>
    <t>FORTAMUN</t>
  </si>
  <si>
    <t>Abasolo</t>
  </si>
  <si>
    <t>Agualeguas</t>
  </si>
  <si>
    <t>Allende</t>
  </si>
  <si>
    <t>Anáhuac</t>
  </si>
  <si>
    <t>Apodaca</t>
  </si>
  <si>
    <t>Aramberri</t>
  </si>
  <si>
    <t>Bustamante</t>
  </si>
  <si>
    <t>Cadereyta Jiménez</t>
  </si>
  <si>
    <t>Carmen</t>
  </si>
  <si>
    <t>Cerralvo</t>
  </si>
  <si>
    <t>China</t>
  </si>
  <si>
    <t>Ciénega de Flores</t>
  </si>
  <si>
    <t>Dr. Arroyo</t>
  </si>
  <si>
    <t>Dr. Coss</t>
  </si>
  <si>
    <t>Dr. González</t>
  </si>
  <si>
    <t>Galeana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</si>
  <si>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</si>
  <si>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</si>
  <si>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</si>
  <si>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</si>
  <si>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</si>
  <si>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</si>
  <si>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</si>
  <si>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Guadalupe</t>
  </si>
  <si>
    <t>Hidalgo</t>
  </si>
  <si>
    <t>Higueras</t>
  </si>
  <si>
    <t>Hualahuises</t>
  </si>
  <si>
    <t>Iturbide</t>
  </si>
  <si>
    <t>Juárez</t>
  </si>
  <si>
    <t>Lampazos de Naranjo</t>
  </si>
  <si>
    <t>Linares</t>
  </si>
  <si>
    <t>Los Aldamas</t>
  </si>
  <si>
    <t>Los Herreras</t>
  </si>
  <si>
    <t>Los Ramones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</si>
  <si>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</si>
  <si>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</si>
  <si>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</si>
  <si>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</si>
  <si>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</si>
  <si>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</si>
  <si>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</si>
  <si>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</si>
  <si>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</si>
  <si>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</si>
  <si>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</si>
  <si>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</si>
  <si>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</si>
  <si>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Santa Catarina</t>
  </si>
  <si>
    <t>Santiago</t>
  </si>
  <si>
    <t>Vallecillo</t>
  </si>
  <si>
    <t>Villaldama</t>
  </si>
  <si>
    <t>TOTAL</t>
  </si>
  <si>
    <t>POBLACIÓN ENCUESTA INTERCENSAL 2015
(actualizada 24/10/2016)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</si>
  <si>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</si>
  <si>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</si>
  <si>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</si>
  <si>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</si>
  <si>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</si>
  <si>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</si>
  <si>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</si>
  <si>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</si>
  <si>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</si>
  <si>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</si>
  <si>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</si>
  <si>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MONTO TOTAL</t>
  </si>
  <si>
    <t>MONTO
(pesos)</t>
  </si>
  <si>
    <t>NOVIEMBRE</t>
  </si>
  <si>
    <t>DICIEMBRE</t>
  </si>
  <si>
    <t>CALCULO DE LA DISTRIBUCIÓN DEL FONDO DE APORTACIONES PARA EL FORTALECIMIENTO DE LOS MUNICIPIOS (FORTAMUN) 2020</t>
  </si>
  <si>
    <t>FORTAMUN SEGÚN PRESUPUESTO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</si>
</sst>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\ &quot;$&quot;;[Red]\-#,##0\ &quot;$&quot;"/>
    <numFmt numFmtId="166" formatCode="&quot;$&quot;\ #,##0.00"/>
    <numFmt numFmtId="167" formatCode="\U\ #,##0.00"/>
    <numFmt numFmtId="168" formatCode="0.0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6" fillId="0" borderId="0"/>
    <xf numFmtId="166" fontId="6" fillId="0" borderId="0" applyFont="0" applyFill="0" applyBorder="0" applyAlignment="0" applyProtection="0">
      <alignment horizontal="right"/>
    </xf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3" fillId="0" borderId="4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3" fontId="0" fillId="0" borderId="6" xfId="0" applyNumberFormat="1" applyFill="1" applyBorder="1"/>
    <xf numFmtId="164" fontId="0" fillId="0" borderId="8" xfId="1" applyNumberFormat="1" applyFont="1" applyFill="1" applyBorder="1"/>
    <xf numFmtId="0" fontId="4" fillId="0" borderId="9" xfId="0" applyFont="1" applyFill="1" applyBorder="1" applyAlignment="1">
      <alignment horizontal="left" vertical="top" wrapText="1"/>
    </xf>
    <xf numFmtId="3" fontId="0" fillId="0" borderId="10" xfId="0" applyNumberFormat="1" applyFill="1" applyBorder="1"/>
    <xf numFmtId="164" fontId="0" fillId="0" borderId="12" xfId="1" applyNumberFormat="1" applyFont="1" applyFill="1" applyBorder="1"/>
    <xf numFmtId="0" fontId="3" fillId="0" borderId="13" xfId="0" applyFont="1" applyFill="1" applyBorder="1"/>
    <xf numFmtId="3" fontId="3" fillId="0" borderId="14" xfId="0" applyNumberFormat="1" applyFont="1" applyFill="1" applyBorder="1"/>
    <xf numFmtId="0" fontId="3" fillId="0" borderId="0" xfId="0" applyFont="1" applyFill="1"/>
    <xf numFmtId="164" fontId="3" fillId="0" borderId="16" xfId="1" applyNumberFormat="1" applyFont="1" applyFill="1" applyBorder="1"/>
    <xf numFmtId="0" fontId="0" fillId="0" borderId="0" xfId="0" applyFont="1" applyFill="1"/>
    <xf numFmtId="164" fontId="0" fillId="0" borderId="0" xfId="1" applyNumberFormat="1" applyFont="1" applyFill="1"/>
    <xf numFmtId="0" fontId="2" fillId="0" borderId="0" xfId="0" applyFont="1" applyFill="1"/>
    <xf numFmtId="0" fontId="5" fillId="0" borderId="0" xfId="0" applyFont="1" applyFill="1" applyAlignment="1">
      <alignment horizontal="right"/>
    </xf>
    <xf numFmtId="168" fontId="0" fillId="0" borderId="7" xfId="2" applyNumberFormat="1" applyFont="1" applyFill="1" applyBorder="1"/>
    <xf numFmtId="168" fontId="0" fillId="0" borderId="11" xfId="2" applyNumberFormat="1" applyFont="1" applyFill="1" applyBorder="1"/>
    <xf numFmtId="168" fontId="3" fillId="0" borderId="15" xfId="0" applyNumberFormat="1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164" fontId="1" fillId="0" borderId="17" xfId="9" applyNumberFormat="1" applyFont="1" applyBorder="1" applyAlignment="1">
      <alignment vertical="center"/>
    </xf>
    <xf numFmtId="164" fontId="0" fillId="0" borderId="17" xfId="0" applyNumberFormat="1" applyFont="1" applyBorder="1"/>
    <xf numFmtId="3" fontId="10" fillId="0" borderId="0" xfId="0" applyNumberFormat="1" applyFont="1"/>
    <xf numFmtId="0" fontId="3" fillId="0" borderId="0" xfId="0" applyFont="1" applyFill="1" applyAlignment="1">
      <alignment horizontal="center" vertical="center" wrapText="1"/>
    </xf>
  </cellXfs>
  <cellStyles count="10">
    <cellStyle name="Euro" xfId="3"/>
    <cellStyle name="Millares" xfId="1" builtinId="3"/>
    <cellStyle name="Millares 2" xfId="9"/>
    <cellStyle name="Normal" xfId="0" builtinId="0"/>
    <cellStyle name="Normal 2" xfId="4"/>
    <cellStyle name="Normal 3" xfId="5"/>
    <cellStyle name="PESOS" xfId="6"/>
    <cellStyle name="Porcentaje" xfId="2" builtinId="5"/>
    <cellStyle name="Porcentual 2" xfId="7"/>
    <cellStyle name="UDI´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ADMINI~1\CONFIG~1\Temp\C.Lotus.Notes.Data\CUADERNOS\2002\SEPTIEMBRE\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="95" zoomScaleNormal="95" workbookViewId="0">
      <selection activeCell="E13" sqref="E13"/>
    </sheetView>
  </sheetViews>
  <sheetFormatPr baseColWidth="10" defaultColWidth="11.42578125" defaultRowHeight="15" x14ac:dyDescent="0.25"/>
  <cols>
    <col min="1" max="1" width="23.42578125" style="14" customWidth="1"/>
    <col min="2" max="2" width="18.140625" style="2" customWidth="1"/>
    <col min="3" max="3" width="21.42578125" style="2" bestFit="1" customWidth="1"/>
    <col min="4" max="4" width="11.42578125" style="2"/>
    <col min="5" max="5" width="16.28515625" style="15" customWidth="1"/>
    <col min="6" max="16384" width="11.42578125" style="2"/>
  </cols>
  <sheetData>
    <row r="1" spans="1:5" ht="28.5" customHeight="1" x14ac:dyDescent="0.25">
      <c r="A1" s="31" t="s">
        <v>71</v>
      </c>
      <c r="B1" s="31"/>
      <c r="C1" s="31"/>
      <c r="D1" s="31"/>
      <c r="E1" s="31"/>
    </row>
    <row r="2" spans="1:5" ht="15.75" thickBot="1" x14ac:dyDescent="0.3"/>
    <row r="3" spans="1:5" ht="65.25" customHeight="1" thickTop="1" thickBot="1" x14ac:dyDescent="0.3">
      <c r="A3" s="1" t="s">
        <v>0</v>
      </c>
      <c r="B3" s="21" t="s">
        <v>55</v>
      </c>
      <c r="C3" s="22" t="s">
        <v>1</v>
      </c>
      <c r="D3" s="23"/>
      <c r="E3" s="3" t="s">
        <v>2</v>
      </c>
    </row>
    <row r="4" spans="1:5" ht="15.75" thickTop="1" x14ac:dyDescent="0.25">
      <c r="A4" s="4" t="s">
        <v>3</v>
      </c>
      <c r="B4" s="5">
        <v>2639</v>
      </c>
      <c r="C4" s="18">
        <f t="shared" ref="C4:C54" si="0">+B4/B$55</f>
        <v>5.1547962458863201E-4</v>
      </c>
      <c r="E4" s="6">
        <f>+C4*E$57</f>
        <v>1883572.8671179863</v>
      </c>
    </row>
    <row r="5" spans="1:5" x14ac:dyDescent="0.25">
      <c r="A5" s="7" t="s">
        <v>4</v>
      </c>
      <c r="B5" s="8">
        <v>2439</v>
      </c>
      <c r="C5" s="19">
        <f t="shared" si="0"/>
        <v>4.7641334004231659E-4</v>
      </c>
      <c r="E5" s="9">
        <f t="shared" ref="E5:E53" si="1">+C5*E$57</f>
        <v>1740823.8813568659</v>
      </c>
    </row>
    <row r="6" spans="1:5" x14ac:dyDescent="0.25">
      <c r="A6" s="7" t="s">
        <v>5</v>
      </c>
      <c r="B6" s="8">
        <v>34353</v>
      </c>
      <c r="C6" s="19">
        <f t="shared" si="0"/>
        <v>6.7102203650978689E-3</v>
      </c>
      <c r="E6" s="9">
        <f t="shared" si="1"/>
        <v>24519279.539258882</v>
      </c>
    </row>
    <row r="7" spans="1:5" x14ac:dyDescent="0.25">
      <c r="A7" s="7" t="s">
        <v>6</v>
      </c>
      <c r="B7" s="8">
        <v>18194</v>
      </c>
      <c r="C7" s="19">
        <f t="shared" si="0"/>
        <v>3.5538599051783142E-3</v>
      </c>
      <c r="E7" s="9">
        <f t="shared" si="1"/>
        <v>12985875.234689143</v>
      </c>
    </row>
    <row r="8" spans="1:5" x14ac:dyDescent="0.25">
      <c r="A8" s="7" t="s">
        <v>7</v>
      </c>
      <c r="B8" s="8">
        <v>597207</v>
      </c>
      <c r="C8" s="19">
        <f t="shared" si="0"/>
        <v>0.11665329297525698</v>
      </c>
      <c r="E8" s="9">
        <f t="shared" si="1"/>
        <v>426253467.69720775</v>
      </c>
    </row>
    <row r="9" spans="1:5" x14ac:dyDescent="0.25">
      <c r="A9" s="7" t="s">
        <v>8</v>
      </c>
      <c r="B9" s="8">
        <v>16152</v>
      </c>
      <c r="C9" s="19">
        <f t="shared" si="0"/>
        <v>3.1549931399604335E-3</v>
      </c>
      <c r="E9" s="9">
        <f t="shared" si="1"/>
        <v>11528408.0900681</v>
      </c>
    </row>
    <row r="10" spans="1:5" ht="17.25" customHeight="1" x14ac:dyDescent="0.25">
      <c r="A10" s="7" t="s">
        <v>9</v>
      </c>
      <c r="B10" s="8">
        <v>3977</v>
      </c>
      <c r="C10" s="19">
        <f t="shared" si="0"/>
        <v>7.7683306820348224E-4</v>
      </c>
      <c r="E10" s="9">
        <f t="shared" si="1"/>
        <v>2838563.5818598834</v>
      </c>
    </row>
    <row r="11" spans="1:5" x14ac:dyDescent="0.25">
      <c r="A11" s="7" t="s">
        <v>10</v>
      </c>
      <c r="B11" s="8">
        <v>95534</v>
      </c>
      <c r="C11" s="19">
        <f t="shared" si="0"/>
        <v>1.8660792139238488E-2</v>
      </c>
      <c r="E11" s="9">
        <f t="shared" si="1"/>
        <v>68186908.028514475</v>
      </c>
    </row>
    <row r="12" spans="1:5" x14ac:dyDescent="0.25">
      <c r="A12" s="7" t="s">
        <v>11</v>
      </c>
      <c r="B12" s="8">
        <v>38306</v>
      </c>
      <c r="C12" s="19">
        <f t="shared" si="0"/>
        <v>7.4823654791557935E-3</v>
      </c>
      <c r="E12" s="9">
        <f t="shared" si="1"/>
        <v>27340713.24282743</v>
      </c>
    </row>
    <row r="13" spans="1:5" x14ac:dyDescent="0.25">
      <c r="A13" s="7" t="s">
        <v>12</v>
      </c>
      <c r="B13" s="8">
        <v>7757</v>
      </c>
      <c r="C13" s="19">
        <f t="shared" si="0"/>
        <v>1.5151858461288437E-3</v>
      </c>
      <c r="E13" s="9">
        <f t="shared" si="1"/>
        <v>5536519.4127450623</v>
      </c>
    </row>
    <row r="14" spans="1:5" x14ac:dyDescent="0.25">
      <c r="A14" s="7" t="s">
        <v>13</v>
      </c>
      <c r="B14" s="8">
        <v>10835</v>
      </c>
      <c r="C14" s="19">
        <f t="shared" si="0"/>
        <v>2.1164159652966382E-3</v>
      </c>
      <c r="E14" s="9">
        <f t="shared" si="1"/>
        <v>7733426.303608709</v>
      </c>
    </row>
    <row r="15" spans="1:5" x14ac:dyDescent="0.25">
      <c r="A15" s="7" t="s">
        <v>14</v>
      </c>
      <c r="B15" s="8">
        <v>42715</v>
      </c>
      <c r="C15" s="19">
        <f t="shared" si="0"/>
        <v>8.3435817219793176E-3</v>
      </c>
      <c r="E15" s="9">
        <f t="shared" si="1"/>
        <v>30487614.633931339</v>
      </c>
    </row>
    <row r="16" spans="1:5" x14ac:dyDescent="0.25">
      <c r="A16" s="7" t="s">
        <v>15</v>
      </c>
      <c r="B16" s="8">
        <v>34110</v>
      </c>
      <c r="C16" s="19">
        <f t="shared" si="0"/>
        <v>6.6627548293740953E-3</v>
      </c>
      <c r="E16" s="9">
        <f t="shared" si="1"/>
        <v>24345839.521559119</v>
      </c>
    </row>
    <row r="17" spans="1:5" x14ac:dyDescent="0.25">
      <c r="A17" s="7" t="s">
        <v>16</v>
      </c>
      <c r="B17" s="8">
        <v>1632</v>
      </c>
      <c r="C17" s="19">
        <f t="shared" si="0"/>
        <v>3.1878088189793386E-4</v>
      </c>
      <c r="E17" s="9">
        <f t="shared" si="1"/>
        <v>1164831.7238107442</v>
      </c>
    </row>
    <row r="18" spans="1:5" x14ac:dyDescent="0.25">
      <c r="A18" s="7" t="s">
        <v>17</v>
      </c>
      <c r="B18" s="8">
        <v>2861</v>
      </c>
      <c r="C18" s="19">
        <f t="shared" si="0"/>
        <v>5.588432004350421E-4</v>
      </c>
      <c r="E18" s="9">
        <f t="shared" si="1"/>
        <v>2042024.2413128302</v>
      </c>
    </row>
    <row r="19" spans="1:5" x14ac:dyDescent="0.25">
      <c r="A19" s="7" t="s">
        <v>18</v>
      </c>
      <c r="B19" s="8">
        <v>41130</v>
      </c>
      <c r="C19" s="19">
        <f t="shared" si="0"/>
        <v>8.0339814169497672E-3</v>
      </c>
      <c r="E19" s="9">
        <f t="shared" si="1"/>
        <v>29356328.921774454</v>
      </c>
    </row>
    <row r="20" spans="1:5" x14ac:dyDescent="0.25">
      <c r="A20" s="7" t="s">
        <v>19</v>
      </c>
      <c r="B20" s="8">
        <v>247370</v>
      </c>
      <c r="C20" s="19">
        <f t="shared" si="0"/>
        <v>4.8319134041110233E-2</v>
      </c>
      <c r="E20" s="9">
        <f t="shared" si="1"/>
        <v>176559083.03864202</v>
      </c>
    </row>
    <row r="21" spans="1:5" x14ac:dyDescent="0.25">
      <c r="A21" s="7" t="s">
        <v>20</v>
      </c>
      <c r="B21" s="8">
        <v>5479</v>
      </c>
      <c r="C21" s="19">
        <f t="shared" si="0"/>
        <v>1.0702208651463111E-3</v>
      </c>
      <c r="E21" s="9">
        <f t="shared" si="1"/>
        <v>3910608.4649258992</v>
      </c>
    </row>
    <row r="22" spans="1:5" x14ac:dyDescent="0.25">
      <c r="A22" s="7" t="s">
        <v>21</v>
      </c>
      <c r="B22" s="8">
        <v>425148</v>
      </c>
      <c r="C22" s="19">
        <f t="shared" si="0"/>
        <v>8.3044763711484545E-2</v>
      </c>
      <c r="E22" s="9">
        <f t="shared" si="1"/>
        <v>303447228.99184453</v>
      </c>
    </row>
    <row r="23" spans="1:5" x14ac:dyDescent="0.25">
      <c r="A23" s="7" t="s">
        <v>22</v>
      </c>
      <c r="B23" s="8">
        <v>14795</v>
      </c>
      <c r="C23" s="19">
        <f t="shared" si="0"/>
        <v>2.8899283993136836E-3</v>
      </c>
      <c r="E23" s="9">
        <f t="shared" si="1"/>
        <v>10559856.221678898</v>
      </c>
    </row>
    <row r="24" spans="1:5" x14ac:dyDescent="0.25">
      <c r="A24" s="7" t="s">
        <v>23</v>
      </c>
      <c r="B24" s="8">
        <v>1044</v>
      </c>
      <c r="C24" s="19">
        <f t="shared" si="0"/>
        <v>2.0392600533176652E-4</v>
      </c>
      <c r="E24" s="9">
        <f t="shared" si="1"/>
        <v>745149.70567304955</v>
      </c>
    </row>
    <row r="25" spans="1:5" x14ac:dyDescent="0.25">
      <c r="A25" s="7" t="s">
        <v>24</v>
      </c>
      <c r="B25" s="8">
        <v>6011</v>
      </c>
      <c r="C25" s="19">
        <f t="shared" si="0"/>
        <v>1.17413718203951E-3</v>
      </c>
      <c r="E25" s="9">
        <f t="shared" si="1"/>
        <v>4290320.7670504795</v>
      </c>
    </row>
    <row r="26" spans="1:5" x14ac:dyDescent="0.25">
      <c r="A26" s="7" t="s">
        <v>25</v>
      </c>
      <c r="B26" s="8">
        <v>67294</v>
      </c>
      <c r="C26" s="19">
        <f t="shared" si="0"/>
        <v>1.3144632761298751E-2</v>
      </c>
      <c r="E26" s="9">
        <f t="shared" si="1"/>
        <v>48030751.239044257</v>
      </c>
    </row>
    <row r="27" spans="1:5" x14ac:dyDescent="0.25">
      <c r="A27" s="7" t="s">
        <v>26</v>
      </c>
      <c r="B27" s="8">
        <v>682880</v>
      </c>
      <c r="C27" s="19">
        <f t="shared" si="0"/>
        <v>0.1333879219549394</v>
      </c>
      <c r="E27" s="9">
        <f t="shared" si="1"/>
        <v>487402136.98277026</v>
      </c>
    </row>
    <row r="28" spans="1:5" x14ac:dyDescent="0.25">
      <c r="A28" s="7" t="s">
        <v>27</v>
      </c>
      <c r="B28" s="8">
        <v>13836</v>
      </c>
      <c r="C28" s="19">
        <f t="shared" si="0"/>
        <v>2.702605564914101E-3</v>
      </c>
      <c r="E28" s="9">
        <f t="shared" si="1"/>
        <v>9875374.8349543232</v>
      </c>
    </row>
    <row r="29" spans="1:5" x14ac:dyDescent="0.25">
      <c r="A29" s="7" t="s">
        <v>28</v>
      </c>
      <c r="B29" s="8">
        <v>1511</v>
      </c>
      <c r="C29" s="19">
        <f t="shared" si="0"/>
        <v>2.9514577974741303E-4</v>
      </c>
      <c r="E29" s="9">
        <f t="shared" si="1"/>
        <v>1078468.5874252662</v>
      </c>
    </row>
    <row r="30" spans="1:5" x14ac:dyDescent="0.25">
      <c r="A30" s="7" t="s">
        <v>29</v>
      </c>
      <c r="B30" s="8">
        <v>6921</v>
      </c>
      <c r="C30" s="19">
        <f t="shared" si="0"/>
        <v>1.3518887767252452E-3</v>
      </c>
      <c r="E30" s="9">
        <f t="shared" si="1"/>
        <v>4939828.652263578</v>
      </c>
    </row>
    <row r="31" spans="1:5" x14ac:dyDescent="0.25">
      <c r="A31" s="7" t="s">
        <v>30</v>
      </c>
      <c r="B31" s="8">
        <v>3571</v>
      </c>
      <c r="C31" s="19">
        <f t="shared" si="0"/>
        <v>6.9752851057446193E-4</v>
      </c>
      <c r="E31" s="9">
        <f t="shared" si="1"/>
        <v>2548783.1407648087</v>
      </c>
    </row>
    <row r="32" spans="1:5" x14ac:dyDescent="0.25">
      <c r="A32" s="7" t="s">
        <v>31</v>
      </c>
      <c r="B32" s="8">
        <v>333481</v>
      </c>
      <c r="C32" s="19">
        <f t="shared" si="0"/>
        <v>6.5139318183949066E-2</v>
      </c>
      <c r="E32" s="9">
        <f t="shared" si="1"/>
        <v>238020372.60302129</v>
      </c>
    </row>
    <row r="33" spans="1:5" ht="15.75" customHeight="1" x14ac:dyDescent="0.25">
      <c r="A33" s="7" t="s">
        <v>32</v>
      </c>
      <c r="B33" s="8">
        <v>5238</v>
      </c>
      <c r="C33" s="19">
        <f t="shared" si="0"/>
        <v>1.0231459922680009E-3</v>
      </c>
      <c r="E33" s="9">
        <f t="shared" si="1"/>
        <v>3738595.9370837486</v>
      </c>
    </row>
    <row r="34" spans="1:5" x14ac:dyDescent="0.25">
      <c r="A34" s="7" t="s">
        <v>33</v>
      </c>
      <c r="B34" s="8">
        <v>79853</v>
      </c>
      <c r="C34" s="19">
        <f t="shared" si="0"/>
        <v>1.5597800099384627E-2</v>
      </c>
      <c r="E34" s="9">
        <f t="shared" si="1"/>
        <v>56994673.799913816</v>
      </c>
    </row>
    <row r="35" spans="1:5" ht="15" customHeight="1" x14ac:dyDescent="0.25">
      <c r="A35" s="7" t="s">
        <v>34</v>
      </c>
      <c r="B35" s="8">
        <v>1292</v>
      </c>
      <c r="C35" s="19">
        <f t="shared" si="0"/>
        <v>2.5236819816919762E-4</v>
      </c>
      <c r="E35" s="9">
        <f t="shared" si="1"/>
        <v>922158.4480168391</v>
      </c>
    </row>
    <row r="36" spans="1:5" ht="15" customHeight="1" x14ac:dyDescent="0.25">
      <c r="A36" s="7" t="s">
        <v>35</v>
      </c>
      <c r="B36" s="8">
        <v>1764</v>
      </c>
      <c r="C36" s="19">
        <f t="shared" si="0"/>
        <v>3.4456462969850206E-4</v>
      </c>
      <c r="E36" s="9">
        <f t="shared" si="1"/>
        <v>1259046.0544130837</v>
      </c>
    </row>
    <row r="37" spans="1:5" ht="17.25" customHeight="1" x14ac:dyDescent="0.25">
      <c r="A37" s="7" t="s">
        <v>36</v>
      </c>
      <c r="B37" s="8">
        <v>4469</v>
      </c>
      <c r="C37" s="19">
        <f t="shared" si="0"/>
        <v>8.7293612818741819E-4</v>
      </c>
      <c r="E37" s="9">
        <f t="shared" si="1"/>
        <v>3189726.0868322402</v>
      </c>
    </row>
    <row r="38" spans="1:5" x14ac:dyDescent="0.25">
      <c r="A38" s="7" t="s">
        <v>37</v>
      </c>
      <c r="B38" s="8">
        <v>5630</v>
      </c>
      <c r="C38" s="19">
        <f t="shared" si="0"/>
        <v>1.0997159099787792E-3</v>
      </c>
      <c r="E38" s="9">
        <f t="shared" si="1"/>
        <v>4018383.949175545</v>
      </c>
    </row>
    <row r="39" spans="1:5" x14ac:dyDescent="0.25">
      <c r="A39" s="7" t="s">
        <v>38</v>
      </c>
      <c r="B39" s="8">
        <v>955</v>
      </c>
      <c r="C39" s="19">
        <f t="shared" si="0"/>
        <v>1.8654150870865615E-4</v>
      </c>
      <c r="E39" s="9">
        <f t="shared" si="1"/>
        <v>681626.40700935083</v>
      </c>
    </row>
    <row r="40" spans="1:5" x14ac:dyDescent="0.25">
      <c r="A40" s="7" t="s">
        <v>39</v>
      </c>
      <c r="B40" s="8">
        <v>6996</v>
      </c>
      <c r="C40" s="19">
        <f t="shared" si="0"/>
        <v>1.3665386334301135E-3</v>
      </c>
      <c r="E40" s="9">
        <f t="shared" si="1"/>
        <v>4993359.5219239984</v>
      </c>
    </row>
    <row r="41" spans="1:5" x14ac:dyDescent="0.25">
      <c r="A41" s="7" t="s">
        <v>40</v>
      </c>
      <c r="B41" s="8">
        <v>5326</v>
      </c>
      <c r="C41" s="19">
        <f t="shared" si="0"/>
        <v>1.0403351574683798E-3</v>
      </c>
      <c r="E41" s="9">
        <f t="shared" si="1"/>
        <v>3801405.4908186421</v>
      </c>
    </row>
    <row r="42" spans="1:5" x14ac:dyDescent="0.25">
      <c r="A42" s="7" t="s">
        <v>41</v>
      </c>
      <c r="B42" s="8">
        <v>60829</v>
      </c>
      <c r="C42" s="19">
        <f t="shared" si="0"/>
        <v>1.1881815113339104E-2</v>
      </c>
      <c r="E42" s="9">
        <f t="shared" si="1"/>
        <v>43416390.274316028</v>
      </c>
    </row>
    <row r="43" spans="1:5" x14ac:dyDescent="0.25">
      <c r="A43" s="7" t="s">
        <v>42</v>
      </c>
      <c r="B43" s="8">
        <v>1109171</v>
      </c>
      <c r="C43" s="19">
        <f t="shared" si="0"/>
        <v>0.21665594948260614</v>
      </c>
      <c r="E43" s="9">
        <f t="shared" si="1"/>
        <v>791665176.42823958</v>
      </c>
    </row>
    <row r="44" spans="1:5" x14ac:dyDescent="0.25">
      <c r="A44" s="7" t="s">
        <v>43</v>
      </c>
      <c r="B44" s="8">
        <v>971</v>
      </c>
      <c r="C44" s="19">
        <f t="shared" si="0"/>
        <v>1.8966681147236138E-4</v>
      </c>
      <c r="E44" s="9">
        <f t="shared" si="1"/>
        <v>693046.32587024057</v>
      </c>
    </row>
    <row r="45" spans="1:5" x14ac:dyDescent="0.25">
      <c r="A45" s="7" t="s">
        <v>44</v>
      </c>
      <c r="B45" s="8">
        <v>87168</v>
      </c>
      <c r="C45" s="19">
        <f t="shared" si="0"/>
        <v>1.7026649456666116E-2</v>
      </c>
      <c r="E45" s="9">
        <f t="shared" si="1"/>
        <v>62215717.954126813</v>
      </c>
    </row>
    <row r="46" spans="1:5" x14ac:dyDescent="0.25">
      <c r="A46" s="7" t="s">
        <v>45</v>
      </c>
      <c r="B46" s="8">
        <v>2640</v>
      </c>
      <c r="C46" s="19">
        <f t="shared" si="0"/>
        <v>5.1567495601136364E-4</v>
      </c>
      <c r="E46" s="9">
        <f t="shared" si="1"/>
        <v>1884286.6120467922</v>
      </c>
    </row>
    <row r="47" spans="1:5" x14ac:dyDescent="0.25">
      <c r="A47" s="7" t="s">
        <v>46</v>
      </c>
      <c r="B47" s="8">
        <v>35456</v>
      </c>
      <c r="C47" s="19">
        <f t="shared" si="0"/>
        <v>6.9256709243707987E-3</v>
      </c>
      <c r="E47" s="9">
        <f t="shared" si="1"/>
        <v>25306540.195731461</v>
      </c>
    </row>
    <row r="48" spans="1:5" x14ac:dyDescent="0.25">
      <c r="A48" s="7" t="s">
        <v>47</v>
      </c>
      <c r="B48" s="8">
        <v>54192</v>
      </c>
      <c r="C48" s="19">
        <f t="shared" si="0"/>
        <v>1.0585400460669627E-2</v>
      </c>
      <c r="E48" s="9">
        <f t="shared" si="1"/>
        <v>38679265.181833237</v>
      </c>
    </row>
    <row r="49" spans="1:5" ht="15.75" customHeight="1" x14ac:dyDescent="0.25">
      <c r="A49" s="7" t="s">
        <v>48</v>
      </c>
      <c r="B49" s="8">
        <v>430143</v>
      </c>
      <c r="C49" s="19">
        <f t="shared" si="0"/>
        <v>8.4020444168028771E-2</v>
      </c>
      <c r="E49" s="9">
        <f t="shared" si="1"/>
        <v>307012384.91122848</v>
      </c>
    </row>
    <row r="50" spans="1:5" ht="15.75" customHeight="1" x14ac:dyDescent="0.25">
      <c r="A50" s="7" t="s">
        <v>49</v>
      </c>
      <c r="B50" s="8">
        <v>123156</v>
      </c>
      <c r="C50" s="19">
        <f t="shared" si="0"/>
        <v>2.4056236697930111E-2</v>
      </c>
      <c r="E50" s="9">
        <f t="shared" si="1"/>
        <v>87901970.451982841</v>
      </c>
    </row>
    <row r="51" spans="1:5" x14ac:dyDescent="0.25">
      <c r="A51" s="7" t="s">
        <v>50</v>
      </c>
      <c r="B51" s="8">
        <v>296954</v>
      </c>
      <c r="C51" s="19">
        <f t="shared" si="0"/>
        <v>5.8004447305832756E-2</v>
      </c>
      <c r="E51" s="9">
        <f t="shared" si="1"/>
        <v>211949411.58853906</v>
      </c>
    </row>
    <row r="52" spans="1:5" x14ac:dyDescent="0.25">
      <c r="A52" s="7" t="s">
        <v>51</v>
      </c>
      <c r="B52" s="8">
        <v>42407</v>
      </c>
      <c r="C52" s="19">
        <f t="shared" si="0"/>
        <v>8.2834196437779912E-3</v>
      </c>
      <c r="E52" s="9">
        <f t="shared" si="1"/>
        <v>30267781.195859209</v>
      </c>
    </row>
    <row r="53" spans="1:5" x14ac:dyDescent="0.25">
      <c r="A53" s="7" t="s">
        <v>52</v>
      </c>
      <c r="B53" s="8">
        <v>1632</v>
      </c>
      <c r="C53" s="19">
        <f t="shared" si="0"/>
        <v>3.1878088189793386E-4</v>
      </c>
      <c r="E53" s="9">
        <f t="shared" si="1"/>
        <v>1164831.7238107442</v>
      </c>
    </row>
    <row r="54" spans="1:5" x14ac:dyDescent="0.25">
      <c r="A54" s="7" t="s">
        <v>53</v>
      </c>
      <c r="B54" s="8">
        <v>4080</v>
      </c>
      <c r="C54" s="19">
        <f t="shared" si="0"/>
        <v>7.9695220474483466E-4</v>
      </c>
      <c r="E54" s="9">
        <f>+C54*E$57</f>
        <v>2912079.3095268602</v>
      </c>
    </row>
    <row r="55" spans="1:5" s="12" customFormat="1" ht="15.75" thickBot="1" x14ac:dyDescent="0.3">
      <c r="A55" s="10" t="s">
        <v>54</v>
      </c>
      <c r="B55" s="11">
        <f>SUM(B4:B54)</f>
        <v>5119504</v>
      </c>
      <c r="C55" s="20">
        <f>SUM(C4:C54)</f>
        <v>0.99999999999999989</v>
      </c>
      <c r="E55" s="13">
        <f>SUM(E4:E54)</f>
        <v>3654020018.0000005</v>
      </c>
    </row>
    <row r="56" spans="1:5" ht="15.75" thickTop="1" x14ac:dyDescent="0.25"/>
    <row r="57" spans="1:5" ht="15.75" x14ac:dyDescent="0.25">
      <c r="B57" s="16"/>
      <c r="C57" s="17" t="s">
        <v>72</v>
      </c>
      <c r="D57" s="16"/>
      <c r="E57" s="30">
        <v>3654020018</v>
      </c>
    </row>
  </sheetData>
  <mergeCells count="1">
    <mergeCell ref="A1:E1"/>
  </mergeCells>
  <pageMargins left="0.70866141732283472" right="0.70866141732283472" top="0.47244094488188981" bottom="0.47244094488188981" header="0.15748031496062992" footer="0.15748031496062992"/>
  <pageSetup scale="67" orientation="landscape" r:id="rId1"/>
  <headerFooter>
    <oddHeader>&amp;CVARIABLES PARA CARENCIA SOCIAL</oddHeader>
    <oddFooter>&amp;R&amp;D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7" sqref="C7"/>
    </sheetView>
  </sheetViews>
  <sheetFormatPr baseColWidth="10" defaultRowHeight="15" x14ac:dyDescent="0.25"/>
  <cols>
    <col min="1" max="1" width="2.42578125" customWidth="1"/>
    <col min="2" max="2" width="21.85546875" customWidth="1"/>
    <col min="3" max="3" width="18.85546875" customWidth="1"/>
  </cols>
  <sheetData>
    <row r="2" spans="2:3" ht="31.5" x14ac:dyDescent="0.25">
      <c r="B2" s="25" t="s">
        <v>56</v>
      </c>
      <c r="C2" s="26" t="s">
        <v>68</v>
      </c>
    </row>
    <row r="3" spans="2:3" s="24" customFormat="1" x14ac:dyDescent="0.25">
      <c r="B3" s="27" t="s">
        <v>57</v>
      </c>
      <c r="C3" s="28">
        <f>+'Pobl Enc Inter'!E$57/12</f>
        <v>304501668.16666669</v>
      </c>
    </row>
    <row r="4" spans="2:3" s="24" customFormat="1" x14ac:dyDescent="0.25">
      <c r="B4" s="27" t="s">
        <v>58</v>
      </c>
      <c r="C4" s="28">
        <f>+'Pobl Enc Inter'!E$57/12</f>
        <v>304501668.16666669</v>
      </c>
    </row>
    <row r="5" spans="2:3" s="24" customFormat="1" x14ac:dyDescent="0.25">
      <c r="B5" s="27" t="s">
        <v>59</v>
      </c>
      <c r="C5" s="28">
        <f>+'Pobl Enc Inter'!E$57/12</f>
        <v>304501668.16666669</v>
      </c>
    </row>
    <row r="6" spans="2:3" s="24" customFormat="1" x14ac:dyDescent="0.25">
      <c r="B6" s="27" t="s">
        <v>60</v>
      </c>
      <c r="C6" s="28">
        <f>+'Pobl Enc Inter'!E$57/12</f>
        <v>304501668.16666669</v>
      </c>
    </row>
    <row r="7" spans="2:3" s="24" customFormat="1" x14ac:dyDescent="0.25">
      <c r="B7" s="27" t="s">
        <v>61</v>
      </c>
      <c r="C7" s="28">
        <f>+'Pobl Enc Inter'!E$57/12</f>
        <v>304501668.16666669</v>
      </c>
    </row>
    <row r="8" spans="2:3" s="24" customFormat="1" x14ac:dyDescent="0.25">
      <c r="B8" s="27" t="s">
        <v>62</v>
      </c>
      <c r="C8" s="28">
        <f>+'Pobl Enc Inter'!E$57/12</f>
        <v>304501668.16666669</v>
      </c>
    </row>
    <row r="9" spans="2:3" s="24" customFormat="1" x14ac:dyDescent="0.25">
      <c r="B9" s="27" t="s">
        <v>63</v>
      </c>
      <c r="C9" s="28">
        <f>+'Pobl Enc Inter'!E$57/12</f>
        <v>304501668.16666669</v>
      </c>
    </row>
    <row r="10" spans="2:3" s="24" customFormat="1" x14ac:dyDescent="0.25">
      <c r="B10" s="27" t="s">
        <v>64</v>
      </c>
      <c r="C10" s="28">
        <f>+'Pobl Enc Inter'!E$57/12</f>
        <v>304501668.16666669</v>
      </c>
    </row>
    <row r="11" spans="2:3" s="24" customFormat="1" x14ac:dyDescent="0.25">
      <c r="B11" s="27" t="s">
        <v>65</v>
      </c>
      <c r="C11" s="28">
        <f>+'Pobl Enc Inter'!E$57/12</f>
        <v>304501668.16666669</v>
      </c>
    </row>
    <row r="12" spans="2:3" s="24" customFormat="1" x14ac:dyDescent="0.25">
      <c r="B12" s="27" t="s">
        <v>66</v>
      </c>
      <c r="C12" s="28">
        <f>+'Pobl Enc Inter'!E$57/12</f>
        <v>304501668.16666669</v>
      </c>
    </row>
    <row r="13" spans="2:3" s="24" customFormat="1" x14ac:dyDescent="0.25">
      <c r="B13" s="27" t="s">
        <v>69</v>
      </c>
      <c r="C13" s="28">
        <f>+'Pobl Enc Inter'!E$57/12</f>
        <v>304501668.16666669</v>
      </c>
    </row>
    <row r="14" spans="2:3" s="24" customFormat="1" x14ac:dyDescent="0.25">
      <c r="B14" s="27" t="s">
        <v>70</v>
      </c>
      <c r="C14" s="28">
        <f>+'Pobl Enc Inter'!E$57/12</f>
        <v>304501668.16666669</v>
      </c>
    </row>
    <row r="15" spans="2:3" x14ac:dyDescent="0.25">
      <c r="B15" s="27" t="s">
        <v>67</v>
      </c>
      <c r="C15" s="29">
        <f>SUM(C3:C14)</f>
        <v>3654020017.9999995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Pobl Enc Inter</vt:lpstr>
      <vt:lpstr>Mensual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cesar.rivera</dc:creator>
  <cp:lastModifiedBy>Jorge Luis Garcia Gonzalez</cp:lastModifiedBy>
  <dcterms:created xsi:type="dcterms:W3CDTF">2013-01-18T22:10:56Z</dcterms:created>
  <dcterms:modified xsi:type="dcterms:W3CDTF">2021-01-21T16:26:35Z</dcterms:modified>
</cp:coreProperties>
</file>